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1\материалы к бюджету\ОТКРЫТЫЙ БЮДЖЕТ\"/>
    </mc:Choice>
  </mc:AlternateContent>
  <bookViews>
    <workbookView xWindow="0" yWindow="0" windowWidth="23040" windowHeight="9096"/>
  </bookViews>
  <sheets>
    <sheet name="Результат 1" sheetId="1" r:id="rId1"/>
  </sheets>
  <calcPr calcId="162913"/>
</workbook>
</file>

<file path=xl/calcChain.xml><?xml version="1.0" encoding="utf-8"?>
<calcChain xmlns="http://schemas.openxmlformats.org/spreadsheetml/2006/main">
  <c r="L48" i="1" l="1"/>
  <c r="L46" i="1"/>
  <c r="L44" i="1"/>
  <c r="L43" i="1"/>
  <c r="L42" i="1"/>
  <c r="L41" i="1"/>
  <c r="L39" i="1"/>
  <c r="L37" i="1"/>
  <c r="L35" i="1"/>
  <c r="L34" i="1"/>
  <c r="L33" i="1"/>
  <c r="L32" i="1"/>
  <c r="L31" i="1"/>
  <c r="L29" i="1"/>
  <c r="L27" i="1"/>
  <c r="L26" i="1"/>
  <c r="L25" i="1"/>
  <c r="L23" i="1"/>
  <c r="L22" i="1"/>
  <c r="L21" i="1"/>
  <c r="L20" i="1"/>
  <c r="L19" i="1"/>
  <c r="L17" i="1"/>
  <c r="L15" i="1"/>
  <c r="L13" i="1"/>
  <c r="L11" i="1"/>
  <c r="L9" i="1"/>
  <c r="L8" i="1"/>
  <c r="L7" i="1"/>
  <c r="L6" i="1"/>
  <c r="L5" i="1"/>
  <c r="J48" i="1"/>
  <c r="J46" i="1"/>
  <c r="J44" i="1"/>
  <c r="J43" i="1"/>
  <c r="J42" i="1"/>
  <c r="J41" i="1"/>
  <c r="J39" i="1"/>
  <c r="J37" i="1"/>
  <c r="J35" i="1"/>
  <c r="J34" i="1"/>
  <c r="J33" i="1"/>
  <c r="J32" i="1"/>
  <c r="J31" i="1"/>
  <c r="J29" i="1"/>
  <c r="J27" i="1"/>
  <c r="J26" i="1"/>
  <c r="J25" i="1"/>
  <c r="J23" i="1"/>
  <c r="J22" i="1"/>
  <c r="J21" i="1"/>
  <c r="J20" i="1"/>
  <c r="J19" i="1"/>
  <c r="J17" i="1"/>
  <c r="J15" i="1"/>
  <c r="J13" i="1"/>
  <c r="J11" i="1"/>
  <c r="J9" i="1"/>
  <c r="J8" i="1"/>
  <c r="J7" i="1"/>
  <c r="J6" i="1"/>
  <c r="J5" i="1"/>
  <c r="H48" i="1"/>
  <c r="H46" i="1"/>
  <c r="H44" i="1"/>
  <c r="H43" i="1"/>
  <c r="H42" i="1"/>
  <c r="H41" i="1"/>
  <c r="H39" i="1"/>
  <c r="H37" i="1"/>
  <c r="H35" i="1"/>
  <c r="H34" i="1"/>
  <c r="H33" i="1"/>
  <c r="H32" i="1"/>
  <c r="H31" i="1"/>
  <c r="H29" i="1"/>
  <c r="H27" i="1"/>
  <c r="H26" i="1"/>
  <c r="H25" i="1"/>
  <c r="H23" i="1"/>
  <c r="H22" i="1"/>
  <c r="H21" i="1"/>
  <c r="H20" i="1"/>
  <c r="H19" i="1"/>
  <c r="H17" i="1"/>
  <c r="H15" i="1"/>
  <c r="H13" i="1"/>
  <c r="H11" i="1"/>
  <c r="H9" i="1"/>
  <c r="H8" i="1"/>
  <c r="H7" i="1"/>
  <c r="H6" i="1"/>
  <c r="H5" i="1"/>
  <c r="F47" i="1" l="1"/>
  <c r="F45" i="1"/>
  <c r="F40" i="1"/>
  <c r="F38" i="1"/>
  <c r="F36" i="1"/>
  <c r="F30" i="1"/>
  <c r="F28" i="1"/>
  <c r="F24" i="1"/>
  <c r="F18" i="1"/>
  <c r="F14" i="1"/>
  <c r="F12" i="1"/>
  <c r="E12" i="1"/>
  <c r="E14" i="1"/>
  <c r="E18" i="1"/>
  <c r="E24" i="1"/>
  <c r="E28" i="1"/>
  <c r="E30" i="1"/>
  <c r="E36" i="1"/>
  <c r="E38" i="1"/>
  <c r="E40" i="1"/>
  <c r="E45" i="1"/>
  <c r="E47" i="1"/>
  <c r="F4" i="1"/>
  <c r="E4" i="1"/>
  <c r="E49" i="1" l="1"/>
  <c r="L24" i="1"/>
  <c r="H24" i="1"/>
  <c r="J24" i="1"/>
  <c r="J38" i="1"/>
  <c r="L38" i="1"/>
  <c r="H38" i="1"/>
  <c r="L4" i="1"/>
  <c r="H4" i="1"/>
  <c r="J4" i="1"/>
  <c r="L12" i="1"/>
  <c r="H12" i="1"/>
  <c r="J12" i="1"/>
  <c r="L28" i="1"/>
  <c r="H28" i="1"/>
  <c r="J28" i="1"/>
  <c r="L40" i="1"/>
  <c r="H40" i="1"/>
  <c r="J40" i="1"/>
  <c r="J14" i="1"/>
  <c r="L14" i="1"/>
  <c r="H14" i="1"/>
  <c r="J30" i="1"/>
  <c r="L30" i="1"/>
  <c r="H30" i="1"/>
  <c r="L45" i="1"/>
  <c r="H45" i="1"/>
  <c r="J45" i="1"/>
  <c r="J18" i="1"/>
  <c r="L18" i="1"/>
  <c r="H18" i="1"/>
  <c r="L36" i="1"/>
  <c r="H36" i="1"/>
  <c r="J36" i="1"/>
  <c r="J47" i="1"/>
  <c r="L47" i="1"/>
  <c r="H47" i="1"/>
  <c r="F49" i="1"/>
  <c r="L49" i="1" l="1"/>
  <c r="H49" i="1"/>
  <c r="J49" i="1"/>
</calcChain>
</file>

<file path=xl/sharedStrings.xml><?xml version="1.0" encoding="utf-8"?>
<sst xmlns="http://schemas.openxmlformats.org/spreadsheetml/2006/main" count="142" uniqueCount="71">
  <si>
    <t>Наименования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</si>
  <si>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</si>
  <si>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</si>
  <si>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</si>
  <si>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</si>
  <si>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</si>
  <si>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</si>
  <si>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</si>
  <si>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</si>
  <si>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</si>
  <si>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</si>
  <si>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</si>
  <si>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</si>
  <si>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</si>
  <si>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</si>
  <si>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</si>
  <si>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</si>
  <si>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</si>
  <si>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</si>
  <si>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</si>
  <si>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</si>
  <si>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</si>
  <si>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</si>
  <si>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</si>
  <si>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</si>
  <si>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</si>
  <si>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</si>
  <si>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</si>
  <si>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</si>
  <si>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</si>
  <si>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</si>
  <si>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</si>
  <si>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</si>
  <si>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</si>
  <si>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</si>
  <si>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</si>
  <si>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</si>
  <si>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</si>
  <si>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</si>
  <si>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</si>
  <si>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</si>
  <si>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</si>
  <si>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</si>
  <si>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</si>
  <si>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</si>
  <si>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</si>
  <si>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</si>
  <si>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</si>
  <si>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</si>
  <si>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</si>
  <si>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</si>
  <si>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</si>
  <si>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</si>
  <si>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</si>
  <si>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</si>
  <si>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</si>
  <si>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</si>
  <si>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</si>
  <si>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</si>
  <si>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</si>
  <si>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</si>
  <si>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план с изменениями по состоянию на 01.11.2020</t>
  </si>
  <si>
    <t>ожидаемое исполнение за 2020 год</t>
  </si>
  <si>
    <t>проект 
2021 год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</si>
  <si>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</si>
  <si>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гражданская оборона</t>
  </si>
  <si>
    <t>% к ожидаемому исполнению</t>
  </si>
  <si>
    <t>проект 
2022 год</t>
  </si>
  <si>
    <t>проект 
2023 год</t>
  </si>
  <si>
    <t xml:space="preserve">Сведения о расходах городского округа Ступино Московской области по разделам и подразделам классификации расходов 
 на 2021 год и на плановый период 2022 и 2023 годов в сравнении с ожидаемым исполнением за 2020 год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</si>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</sst>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gt;=50]#,##0.0,;[Red][&lt;=-50]\-#,##0.0,;#,##0.0,"/>
    <numFmt numFmtId="165" formatCode="&quot;&quot;###,##0.00"/>
    <numFmt numFmtId="166" formatCode="0.0"/>
  </numFmts>
  <fonts count="13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37">
    <xf numFmtId="0" fontId="0" fillId="0" borderId="0" xfId="0"/>
    <xf numFmtId="0" fontId="1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/>
    <xf numFmtId="0" fontId="4" fillId="0" borderId="2" xfId="0" applyNumberFormat="1" applyFont="1" applyBorder="1"/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166" fontId="8" fillId="0" borderId="1" xfId="0" applyNumberFormat="1" applyFont="1" applyBorder="1"/>
    <xf numFmtId="166" fontId="12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5" zoomScaleNormal="100" workbookViewId="0">
      <selection activeCell="F7" sqref="F7"/>
    </sheetView>
  </sheetViews>
  <sheetFormatPr defaultRowHeight="14.4" x14ac:dyDescent="0.3"/>
  <cols>
    <col min="1" max="1" width="20" customWidth="1"/>
    <col min="2" max="2" width="27.6640625" customWidth="1"/>
    <col min="3" max="3" width="7.21875" customWidth="1"/>
    <col min="4" max="4" width="6.6640625" customWidth="1"/>
    <col min="5" max="5" width="11" customWidth="1"/>
    <col min="6" max="6" width="10.21875" customWidth="1"/>
    <col min="7" max="7" width="10.77734375" customWidth="1"/>
    <col min="8" max="8" width="10.33203125" customWidth="1"/>
    <col min="9" max="9" width="12.109375" customWidth="1"/>
    <col min="10" max="10" width="9.6640625" customWidth="1"/>
    <col min="11" max="11" width="11.5546875" customWidth="1"/>
    <col min="12" max="12" width="8.88671875" style="34"/>
  </cols>
  <sheetData>
    <row r="1" spans="1:12" ht="29.1" customHeight="1" x14ac:dyDescent="0.3">
      <c r="A1" s="22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3">
      <c r="A2" s="24"/>
      <c r="B2" s="24"/>
      <c r="C2" s="24"/>
      <c r="D2" s="24"/>
      <c r="E2" s="24"/>
      <c r="F2" s="24"/>
      <c r="G2" s="24"/>
      <c r="H2" s="1"/>
      <c r="I2" s="1"/>
      <c r="J2" s="1"/>
      <c r="K2" s="1"/>
    </row>
    <row r="3" spans="1:12" ht="55.2" customHeight="1" x14ac:dyDescent="0.3">
      <c r="A3" s="25" t="s">
        <v>0</v>
      </c>
      <c r="B3" s="25"/>
      <c r="C3" s="16" t="s">
        <v>1</v>
      </c>
      <c r="D3" s="16" t="s">
        <v>2</v>
      </c>
      <c r="E3" s="4" t="s">
        <v>61</v>
      </c>
      <c r="F3" s="5" t="s">
        <v>62</v>
      </c>
      <c r="G3" s="6" t="s">
        <v>63</v>
      </c>
      <c r="H3" s="6" t="s">
        <v>66</v>
      </c>
      <c r="I3" s="6" t="s">
        <v>67</v>
      </c>
      <c r="J3" s="6" t="s">
        <v>66</v>
      </c>
      <c r="K3" s="6" t="s">
        <v>68</v>
      </c>
      <c r="L3" s="6" t="s">
        <v>66</v>
      </c>
    </row>
    <row r="4" spans="1:12" ht="15" customHeight="1" x14ac:dyDescent="0.3">
      <c r="A4" s="19" t="s">
        <v>3</v>
      </c>
      <c r="B4" s="19"/>
      <c r="C4" s="7" t="s">
        <v>4</v>
      </c>
      <c r="D4" s="7"/>
      <c r="E4" s="7">
        <f>SUM(E5:E11)</f>
        <v>724618.8</v>
      </c>
      <c r="F4" s="7">
        <f>SUM(F5:F11)</f>
        <v>696328.2</v>
      </c>
      <c r="G4" s="8">
        <v>679281860</v>
      </c>
      <c r="H4" s="8">
        <f>G4/F4*100</f>
        <v>97551.967592293411</v>
      </c>
      <c r="I4" s="9">
        <v>673617860</v>
      </c>
      <c r="J4" s="9">
        <f>I4/F4*100</f>
        <v>96738.558053515575</v>
      </c>
      <c r="K4" s="9">
        <v>660134860</v>
      </c>
      <c r="L4" s="35">
        <f>(K4/F4*100)/1000</f>
        <v>94.802258475242013</v>
      </c>
    </row>
    <row r="5" spans="1:12" ht="23.25" customHeight="1" x14ac:dyDescent="0.3">
      <c r="A5" s="20" t="s">
        <v>5</v>
      </c>
      <c r="B5" s="20"/>
      <c r="C5" s="10" t="s">
        <v>4</v>
      </c>
      <c r="D5" s="10" t="s">
        <v>6</v>
      </c>
      <c r="E5" s="10">
        <v>3784.5</v>
      </c>
      <c r="F5" s="10">
        <v>3752.5</v>
      </c>
      <c r="G5" s="11">
        <v>3934000</v>
      </c>
      <c r="H5" s="11">
        <f t="shared" ref="H5:H49" si="0">G5/F5*100</f>
        <v>104836.77548301133</v>
      </c>
      <c r="I5" s="12">
        <v>3934000</v>
      </c>
      <c r="J5" s="12">
        <f t="shared" ref="J5:J49" si="1">I5/F5*100</f>
        <v>104836.77548301133</v>
      </c>
      <c r="K5" s="12">
        <v>3934000</v>
      </c>
      <c r="L5" s="35">
        <f t="shared" ref="L5:L49" si="2">(K5/F5*100)/1000</f>
        <v>104.83677548301132</v>
      </c>
    </row>
    <row r="6" spans="1:12" ht="34.5" customHeight="1" x14ac:dyDescent="0.3">
      <c r="A6" s="20" t="s">
        <v>7</v>
      </c>
      <c r="B6" s="20"/>
      <c r="C6" s="10" t="s">
        <v>4</v>
      </c>
      <c r="D6" s="10" t="s">
        <v>8</v>
      </c>
      <c r="E6" s="10">
        <v>8535.2000000000007</v>
      </c>
      <c r="F6" s="28">
        <v>8152</v>
      </c>
      <c r="G6" s="11">
        <v>8737000</v>
      </c>
      <c r="H6" s="11">
        <f t="shared" si="0"/>
        <v>107176.15309126595</v>
      </c>
      <c r="I6" s="12">
        <v>8737000</v>
      </c>
      <c r="J6" s="12">
        <f t="shared" si="1"/>
        <v>107176.15309126595</v>
      </c>
      <c r="K6" s="12">
        <v>8737000</v>
      </c>
      <c r="L6" s="35">
        <f t="shared" si="2"/>
        <v>107.17615309126595</v>
      </c>
    </row>
    <row r="7" spans="1:12" ht="34.5" customHeight="1" x14ac:dyDescent="0.3">
      <c r="A7" s="20" t="s">
        <v>9</v>
      </c>
      <c r="B7" s="20"/>
      <c r="C7" s="10" t="s">
        <v>4</v>
      </c>
      <c r="D7" s="10" t="s">
        <v>10</v>
      </c>
      <c r="E7" s="29">
        <v>224337</v>
      </c>
      <c r="F7" s="28">
        <v>218489</v>
      </c>
      <c r="G7" s="11">
        <v>226645000</v>
      </c>
      <c r="H7" s="11">
        <f t="shared" si="0"/>
        <v>103732.91103899966</v>
      </c>
      <c r="I7" s="12">
        <v>226599000</v>
      </c>
      <c r="J7" s="12">
        <f t="shared" si="1"/>
        <v>103711.85734750947</v>
      </c>
      <c r="K7" s="12">
        <v>226602000</v>
      </c>
      <c r="L7" s="35">
        <f t="shared" si="2"/>
        <v>103.7132304143458</v>
      </c>
    </row>
    <row r="8" spans="1:12" ht="34.5" customHeight="1" x14ac:dyDescent="0.3">
      <c r="A8" s="20" t="s">
        <v>11</v>
      </c>
      <c r="B8" s="20"/>
      <c r="C8" s="10" t="s">
        <v>4</v>
      </c>
      <c r="D8" s="10" t="s">
        <v>12</v>
      </c>
      <c r="E8" s="10">
        <v>28403.3</v>
      </c>
      <c r="F8" s="10">
        <v>26103.599999999999</v>
      </c>
      <c r="G8" s="11">
        <v>30229000</v>
      </c>
      <c r="H8" s="11">
        <f t="shared" si="0"/>
        <v>115803.95041296986</v>
      </c>
      <c r="I8" s="12">
        <v>30229000</v>
      </c>
      <c r="J8" s="12">
        <f t="shared" si="1"/>
        <v>115803.95041296986</v>
      </c>
      <c r="K8" s="12">
        <v>30229000</v>
      </c>
      <c r="L8" s="35">
        <f t="shared" si="2"/>
        <v>115.80395041296987</v>
      </c>
    </row>
    <row r="9" spans="1:12" ht="21.6" customHeight="1" x14ac:dyDescent="0.3">
      <c r="A9" s="17" t="s">
        <v>64</v>
      </c>
      <c r="B9" s="17"/>
      <c r="C9" s="10" t="s">
        <v>4</v>
      </c>
      <c r="D9" s="13" t="s">
        <v>41</v>
      </c>
      <c r="E9" s="28">
        <v>695</v>
      </c>
      <c r="F9" s="28">
        <v>695</v>
      </c>
      <c r="G9" s="12">
        <v>0</v>
      </c>
      <c r="H9" s="11">
        <f t="shared" si="0"/>
        <v>0</v>
      </c>
      <c r="I9" s="12">
        <v>0</v>
      </c>
      <c r="J9" s="12">
        <f t="shared" si="1"/>
        <v>0</v>
      </c>
      <c r="K9" s="12">
        <v>0</v>
      </c>
      <c r="L9" s="35">
        <f t="shared" si="2"/>
        <v>0</v>
      </c>
    </row>
    <row r="10" spans="1:12" ht="15" customHeight="1" x14ac:dyDescent="0.3">
      <c r="A10" s="20" t="s">
        <v>13</v>
      </c>
      <c r="B10" s="20"/>
      <c r="C10" s="10" t="s">
        <v>4</v>
      </c>
      <c r="D10" s="10" t="s">
        <v>14</v>
      </c>
      <c r="E10" s="10">
        <v>5164.5</v>
      </c>
      <c r="F10" s="28">
        <v>0</v>
      </c>
      <c r="G10" s="11">
        <v>7000000</v>
      </c>
      <c r="H10" s="11" t="s">
        <v>70</v>
      </c>
      <c r="I10" s="12">
        <v>3000000</v>
      </c>
      <c r="J10" s="12" t="s">
        <v>70</v>
      </c>
      <c r="K10" s="12">
        <v>3000000</v>
      </c>
      <c r="L10" s="35" t="s">
        <v>70</v>
      </c>
    </row>
    <row r="11" spans="1:12" ht="15" customHeight="1" x14ac:dyDescent="0.3">
      <c r="A11" s="20" t="s">
        <v>15</v>
      </c>
      <c r="B11" s="20"/>
      <c r="C11" s="10" t="s">
        <v>4</v>
      </c>
      <c r="D11" s="10" t="s">
        <v>16</v>
      </c>
      <c r="E11" s="10">
        <v>453699.3</v>
      </c>
      <c r="F11" s="10">
        <v>439136.1</v>
      </c>
      <c r="G11" s="11">
        <v>402736860</v>
      </c>
      <c r="H11" s="11">
        <f t="shared" si="0"/>
        <v>91711.17109251552</v>
      </c>
      <c r="I11" s="12">
        <v>401118860</v>
      </c>
      <c r="J11" s="12">
        <f t="shared" si="1"/>
        <v>91342.720400349703</v>
      </c>
      <c r="K11" s="12">
        <v>387632860</v>
      </c>
      <c r="L11" s="35">
        <f t="shared" si="2"/>
        <v>88.271690712742597</v>
      </c>
    </row>
    <row r="12" spans="1:12" ht="15" customHeight="1" x14ac:dyDescent="0.3">
      <c r="A12" s="19" t="s">
        <v>17</v>
      </c>
      <c r="B12" s="19"/>
      <c r="C12" s="7" t="s">
        <v>6</v>
      </c>
      <c r="D12" s="7"/>
      <c r="E12" s="30">
        <f>E13</f>
        <v>660</v>
      </c>
      <c r="F12" s="30">
        <f>F13</f>
        <v>660</v>
      </c>
      <c r="G12" s="8">
        <v>660000</v>
      </c>
      <c r="H12" s="8">
        <f t="shared" si="0"/>
        <v>100000</v>
      </c>
      <c r="I12" s="9">
        <v>660000</v>
      </c>
      <c r="J12" s="9">
        <f t="shared" si="1"/>
        <v>100000</v>
      </c>
      <c r="K12" s="9">
        <v>660000</v>
      </c>
      <c r="L12" s="35">
        <f t="shared" si="2"/>
        <v>100</v>
      </c>
    </row>
    <row r="13" spans="1:12" ht="15" customHeight="1" x14ac:dyDescent="0.3">
      <c r="A13" s="20" t="s">
        <v>18</v>
      </c>
      <c r="B13" s="20"/>
      <c r="C13" s="10" t="s">
        <v>6</v>
      </c>
      <c r="D13" s="10" t="s">
        <v>10</v>
      </c>
      <c r="E13" s="28">
        <v>660</v>
      </c>
      <c r="F13" s="28">
        <v>660</v>
      </c>
      <c r="G13" s="11">
        <v>660000</v>
      </c>
      <c r="H13" s="11">
        <f t="shared" si="0"/>
        <v>100000</v>
      </c>
      <c r="I13" s="12">
        <v>660000</v>
      </c>
      <c r="J13" s="12">
        <f t="shared" si="1"/>
        <v>100000</v>
      </c>
      <c r="K13" s="12">
        <v>660000</v>
      </c>
      <c r="L13" s="35">
        <f t="shared" si="2"/>
        <v>100</v>
      </c>
    </row>
    <row r="14" spans="1:12" ht="23.25" customHeight="1" x14ac:dyDescent="0.3">
      <c r="A14" s="19" t="s">
        <v>19</v>
      </c>
      <c r="B14" s="19"/>
      <c r="C14" s="7" t="s">
        <v>8</v>
      </c>
      <c r="D14" s="7"/>
      <c r="E14" s="7">
        <f>SUM(E15:E17)</f>
        <v>63244.3</v>
      </c>
      <c r="F14" s="7">
        <f>SUM(F15:F17)</f>
        <v>59890.5</v>
      </c>
      <c r="G14" s="8">
        <v>87335500</v>
      </c>
      <c r="H14" s="8">
        <f t="shared" si="0"/>
        <v>145825.29783521593</v>
      </c>
      <c r="I14" s="9">
        <v>68435500</v>
      </c>
      <c r="J14" s="9">
        <f t="shared" si="1"/>
        <v>114267.70522870906</v>
      </c>
      <c r="K14" s="9">
        <v>68435500</v>
      </c>
      <c r="L14" s="35">
        <f t="shared" si="2"/>
        <v>114.26770522870906</v>
      </c>
    </row>
    <row r="15" spans="1:12" ht="23.25" customHeight="1" x14ac:dyDescent="0.3">
      <c r="A15" s="18" t="s">
        <v>65</v>
      </c>
      <c r="B15" s="18"/>
      <c r="C15" s="14" t="s">
        <v>8</v>
      </c>
      <c r="D15" s="14" t="s">
        <v>30</v>
      </c>
      <c r="E15" s="7">
        <v>47672.6</v>
      </c>
      <c r="F15" s="7">
        <v>44985.3</v>
      </c>
      <c r="G15" s="9">
        <v>0</v>
      </c>
      <c r="H15" s="8">
        <f t="shared" si="0"/>
        <v>0</v>
      </c>
      <c r="I15" s="9">
        <v>0</v>
      </c>
      <c r="J15" s="9">
        <f t="shared" si="1"/>
        <v>0</v>
      </c>
      <c r="K15" s="9">
        <v>0</v>
      </c>
      <c r="L15" s="36">
        <f t="shared" si="2"/>
        <v>0</v>
      </c>
    </row>
    <row r="16" spans="1:12" ht="23.25" customHeight="1" x14ac:dyDescent="0.3">
      <c r="A16" s="20" t="s">
        <v>20</v>
      </c>
      <c r="B16" s="20"/>
      <c r="C16" s="10" t="s">
        <v>8</v>
      </c>
      <c r="D16" s="10" t="s">
        <v>21</v>
      </c>
      <c r="E16" s="31">
        <v>0</v>
      </c>
      <c r="F16" s="31">
        <v>0</v>
      </c>
      <c r="G16" s="11">
        <v>44948500</v>
      </c>
      <c r="H16" s="11" t="s">
        <v>70</v>
      </c>
      <c r="I16" s="12">
        <v>44948500</v>
      </c>
      <c r="J16" s="11" t="s">
        <v>70</v>
      </c>
      <c r="K16" s="12">
        <v>44948500</v>
      </c>
      <c r="L16" s="8" t="s">
        <v>70</v>
      </c>
    </row>
    <row r="17" spans="1:12" ht="23.25" customHeight="1" x14ac:dyDescent="0.3">
      <c r="A17" s="20" t="s">
        <v>22</v>
      </c>
      <c r="B17" s="20"/>
      <c r="C17" s="10" t="s">
        <v>8</v>
      </c>
      <c r="D17" s="10" t="s">
        <v>23</v>
      </c>
      <c r="E17" s="10">
        <v>15571.7</v>
      </c>
      <c r="F17" s="10">
        <v>14905.2</v>
      </c>
      <c r="G17" s="11">
        <v>42387000</v>
      </c>
      <c r="H17" s="11">
        <f t="shared" si="0"/>
        <v>284377.26431044197</v>
      </c>
      <c r="I17" s="12">
        <v>23487000</v>
      </c>
      <c r="J17" s="12">
        <f t="shared" si="1"/>
        <v>157575.87955881166</v>
      </c>
      <c r="K17" s="12">
        <v>23487000</v>
      </c>
      <c r="L17" s="35">
        <f t="shared" si="2"/>
        <v>157.57587955881166</v>
      </c>
    </row>
    <row r="18" spans="1:12" ht="15" customHeight="1" x14ac:dyDescent="0.3">
      <c r="A18" s="19" t="s">
        <v>24</v>
      </c>
      <c r="B18" s="19"/>
      <c r="C18" s="7" t="s">
        <v>10</v>
      </c>
      <c r="D18" s="7"/>
      <c r="E18" s="7">
        <f>SUM(E19:E23)</f>
        <v>537353.1</v>
      </c>
      <c r="F18" s="7">
        <f>SUM(F19:F23)</f>
        <v>499974.39999999997</v>
      </c>
      <c r="G18" s="8">
        <v>493748950</v>
      </c>
      <c r="H18" s="8">
        <f t="shared" si="0"/>
        <v>98754.846248127913</v>
      </c>
      <c r="I18" s="9">
        <v>526055630</v>
      </c>
      <c r="J18" s="9">
        <f t="shared" si="1"/>
        <v>105216.51308546998</v>
      </c>
      <c r="K18" s="9">
        <v>453755740</v>
      </c>
      <c r="L18" s="35">
        <f t="shared" si="2"/>
        <v>90.755794696688483</v>
      </c>
    </row>
    <row r="19" spans="1:12" ht="15" customHeight="1" x14ac:dyDescent="0.3">
      <c r="A19" s="20" t="s">
        <v>25</v>
      </c>
      <c r="B19" s="20"/>
      <c r="C19" s="10" t="s">
        <v>10</v>
      </c>
      <c r="D19" s="10" t="s">
        <v>26</v>
      </c>
      <c r="E19" s="28">
        <v>3342</v>
      </c>
      <c r="F19" s="28">
        <v>3220</v>
      </c>
      <c r="G19" s="11">
        <v>15605800</v>
      </c>
      <c r="H19" s="11">
        <f t="shared" si="0"/>
        <v>484652.17391304352</v>
      </c>
      <c r="I19" s="12">
        <v>61676100</v>
      </c>
      <c r="J19" s="12">
        <f t="shared" si="1"/>
        <v>1915406.8322981365</v>
      </c>
      <c r="K19" s="12">
        <v>2185000</v>
      </c>
      <c r="L19" s="35">
        <f t="shared" si="2"/>
        <v>67.857142857142861</v>
      </c>
    </row>
    <row r="20" spans="1:12" ht="15" customHeight="1" x14ac:dyDescent="0.3">
      <c r="A20" s="20" t="s">
        <v>27</v>
      </c>
      <c r="B20" s="20"/>
      <c r="C20" s="10" t="s">
        <v>10</v>
      </c>
      <c r="D20" s="10" t="s">
        <v>28</v>
      </c>
      <c r="E20" s="28">
        <v>113842</v>
      </c>
      <c r="F20" s="28">
        <v>110257</v>
      </c>
      <c r="G20" s="11">
        <v>110107750</v>
      </c>
      <c r="H20" s="11">
        <f t="shared" si="0"/>
        <v>99864.634444978554</v>
      </c>
      <c r="I20" s="12">
        <v>84345210</v>
      </c>
      <c r="J20" s="12">
        <f t="shared" si="1"/>
        <v>76498.734774209341</v>
      </c>
      <c r="K20" s="12">
        <v>86944340</v>
      </c>
      <c r="L20" s="35">
        <f t="shared" si="2"/>
        <v>78.8560726303092</v>
      </c>
    </row>
    <row r="21" spans="1:12" ht="15" customHeight="1" x14ac:dyDescent="0.3">
      <c r="A21" s="20" t="s">
        <v>29</v>
      </c>
      <c r="B21" s="20"/>
      <c r="C21" s="10" t="s">
        <v>10</v>
      </c>
      <c r="D21" s="10" t="s">
        <v>30</v>
      </c>
      <c r="E21" s="28">
        <v>397868</v>
      </c>
      <c r="F21" s="10">
        <v>365064.1</v>
      </c>
      <c r="G21" s="11">
        <v>349857000</v>
      </c>
      <c r="H21" s="11">
        <f t="shared" si="0"/>
        <v>95834.402780224074</v>
      </c>
      <c r="I21" s="12">
        <v>329287000</v>
      </c>
      <c r="J21" s="12">
        <f t="shared" si="1"/>
        <v>90199.775874976476</v>
      </c>
      <c r="K21" s="12">
        <v>331356000</v>
      </c>
      <c r="L21" s="35">
        <f t="shared" si="2"/>
        <v>90.766525659466382</v>
      </c>
    </row>
    <row r="22" spans="1:12" ht="15" customHeight="1" x14ac:dyDescent="0.3">
      <c r="A22" s="20" t="s">
        <v>31</v>
      </c>
      <c r="B22" s="20"/>
      <c r="C22" s="10" t="s">
        <v>10</v>
      </c>
      <c r="D22" s="10" t="s">
        <v>21</v>
      </c>
      <c r="E22" s="10">
        <v>19266.099999999999</v>
      </c>
      <c r="F22" s="10">
        <v>18471.3</v>
      </c>
      <c r="G22" s="11">
        <v>15083400</v>
      </c>
      <c r="H22" s="11">
        <f t="shared" si="0"/>
        <v>81658.573029510648</v>
      </c>
      <c r="I22" s="12">
        <v>47652320</v>
      </c>
      <c r="J22" s="12">
        <f t="shared" si="1"/>
        <v>257980.32623583614</v>
      </c>
      <c r="K22" s="12">
        <v>30175400</v>
      </c>
      <c r="L22" s="35">
        <f t="shared" si="2"/>
        <v>163.36370477443387</v>
      </c>
    </row>
    <row r="23" spans="1:12" ht="15" customHeight="1" x14ac:dyDescent="0.3">
      <c r="A23" s="20" t="s">
        <v>32</v>
      </c>
      <c r="B23" s="20"/>
      <c r="C23" s="10" t="s">
        <v>10</v>
      </c>
      <c r="D23" s="10" t="s">
        <v>33</v>
      </c>
      <c r="E23" s="28">
        <v>3035</v>
      </c>
      <c r="F23" s="28">
        <v>2962</v>
      </c>
      <c r="G23" s="11">
        <v>3095000</v>
      </c>
      <c r="H23" s="11">
        <f t="shared" si="0"/>
        <v>104490.20931802836</v>
      </c>
      <c r="I23" s="12">
        <v>3095000</v>
      </c>
      <c r="J23" s="12">
        <f t="shared" si="1"/>
        <v>104490.20931802836</v>
      </c>
      <c r="K23" s="12">
        <v>3095000</v>
      </c>
      <c r="L23" s="35">
        <f t="shared" si="2"/>
        <v>104.49020931802835</v>
      </c>
    </row>
    <row r="24" spans="1:12" ht="15" customHeight="1" x14ac:dyDescent="0.3">
      <c r="A24" s="19" t="s">
        <v>34</v>
      </c>
      <c r="B24" s="19"/>
      <c r="C24" s="7" t="s">
        <v>26</v>
      </c>
      <c r="D24" s="7"/>
      <c r="E24" s="7">
        <f>SUM(E25:E27)</f>
        <v>1086004.7</v>
      </c>
      <c r="F24" s="7">
        <f>SUM(F25:F27)</f>
        <v>761024.3</v>
      </c>
      <c r="G24" s="8">
        <v>781781220</v>
      </c>
      <c r="H24" s="8">
        <f t="shared" si="0"/>
        <v>102727.49766334661</v>
      </c>
      <c r="I24" s="9">
        <v>373198790</v>
      </c>
      <c r="J24" s="9">
        <f t="shared" si="1"/>
        <v>49039.010975076613</v>
      </c>
      <c r="K24" s="9">
        <v>329538400</v>
      </c>
      <c r="L24" s="35">
        <f t="shared" si="2"/>
        <v>43.301955009846601</v>
      </c>
    </row>
    <row r="25" spans="1:12" ht="15" customHeight="1" x14ac:dyDescent="0.3">
      <c r="A25" s="20" t="s">
        <v>35</v>
      </c>
      <c r="B25" s="20"/>
      <c r="C25" s="10" t="s">
        <v>26</v>
      </c>
      <c r="D25" s="10" t="s">
        <v>4</v>
      </c>
      <c r="E25" s="10">
        <v>284928.09999999998</v>
      </c>
      <c r="F25" s="10">
        <v>122796</v>
      </c>
      <c r="G25" s="11">
        <v>292307170</v>
      </c>
      <c r="H25" s="11">
        <f t="shared" si="0"/>
        <v>238042.90856379684</v>
      </c>
      <c r="I25" s="12">
        <v>46864390</v>
      </c>
      <c r="J25" s="12">
        <f t="shared" si="1"/>
        <v>38164.427180038438</v>
      </c>
      <c r="K25" s="12">
        <v>3204000</v>
      </c>
      <c r="L25" s="35">
        <f t="shared" si="2"/>
        <v>2.609205511580182</v>
      </c>
    </row>
    <row r="26" spans="1:12" ht="15" customHeight="1" x14ac:dyDescent="0.3">
      <c r="A26" s="20" t="s">
        <v>36</v>
      </c>
      <c r="B26" s="20"/>
      <c r="C26" s="10" t="s">
        <v>26</v>
      </c>
      <c r="D26" s="10" t="s">
        <v>6</v>
      </c>
      <c r="E26" s="10">
        <v>435186</v>
      </c>
      <c r="F26" s="10">
        <v>280103.09999999998</v>
      </c>
      <c r="G26" s="11">
        <v>173194000</v>
      </c>
      <c r="H26" s="11">
        <f t="shared" si="0"/>
        <v>61832.232488680063</v>
      </c>
      <c r="I26" s="12">
        <v>10309000</v>
      </c>
      <c r="J26" s="12">
        <f t="shared" si="1"/>
        <v>3680.4305271880253</v>
      </c>
      <c r="K26" s="12">
        <v>10309000</v>
      </c>
      <c r="L26" s="35">
        <f t="shared" si="2"/>
        <v>3.6804305271880251</v>
      </c>
    </row>
    <row r="27" spans="1:12" ht="15" customHeight="1" x14ac:dyDescent="0.3">
      <c r="A27" s="20" t="s">
        <v>37</v>
      </c>
      <c r="B27" s="20"/>
      <c r="C27" s="10" t="s">
        <v>26</v>
      </c>
      <c r="D27" s="10" t="s">
        <v>8</v>
      </c>
      <c r="E27" s="10">
        <v>365890.6</v>
      </c>
      <c r="F27" s="10">
        <v>358125.2</v>
      </c>
      <c r="G27" s="11">
        <v>316280050</v>
      </c>
      <c r="H27" s="11">
        <f t="shared" si="0"/>
        <v>88315.496926773092</v>
      </c>
      <c r="I27" s="12">
        <v>316025400</v>
      </c>
      <c r="J27" s="12">
        <f t="shared" si="1"/>
        <v>88244.390509240897</v>
      </c>
      <c r="K27" s="12">
        <v>316025400</v>
      </c>
      <c r="L27" s="35">
        <f t="shared" si="2"/>
        <v>88.244390509240901</v>
      </c>
    </row>
    <row r="28" spans="1:12" ht="15" customHeight="1" x14ac:dyDescent="0.3">
      <c r="A28" s="19" t="s">
        <v>38</v>
      </c>
      <c r="B28" s="19"/>
      <c r="C28" s="7" t="s">
        <v>12</v>
      </c>
      <c r="D28" s="7"/>
      <c r="E28" s="7">
        <f>E29</f>
        <v>604181.4</v>
      </c>
      <c r="F28" s="7">
        <f>F29</f>
        <v>601900.80000000005</v>
      </c>
      <c r="G28" s="8">
        <v>391746400</v>
      </c>
      <c r="H28" s="8">
        <f t="shared" si="0"/>
        <v>65084.877773879009</v>
      </c>
      <c r="I28" s="9">
        <v>1813000</v>
      </c>
      <c r="J28" s="9">
        <f t="shared" si="1"/>
        <v>301.21242570204259</v>
      </c>
      <c r="K28" s="9">
        <v>1813000</v>
      </c>
      <c r="L28" s="35">
        <f t="shared" si="2"/>
        <v>0.3012124257020426</v>
      </c>
    </row>
    <row r="29" spans="1:12" ht="15" customHeight="1" x14ac:dyDescent="0.3">
      <c r="A29" s="20" t="s">
        <v>39</v>
      </c>
      <c r="B29" s="20"/>
      <c r="C29" s="10" t="s">
        <v>12</v>
      </c>
      <c r="D29" s="10" t="s">
        <v>26</v>
      </c>
      <c r="E29" s="10">
        <v>604181.4</v>
      </c>
      <c r="F29" s="10">
        <v>601900.80000000005</v>
      </c>
      <c r="G29" s="11">
        <v>391746400</v>
      </c>
      <c r="H29" s="11">
        <f t="shared" si="0"/>
        <v>65084.877773879009</v>
      </c>
      <c r="I29" s="12">
        <v>1813000</v>
      </c>
      <c r="J29" s="12">
        <f t="shared" si="1"/>
        <v>301.21242570204259</v>
      </c>
      <c r="K29" s="12">
        <v>1813000</v>
      </c>
      <c r="L29" s="35">
        <f t="shared" si="2"/>
        <v>0.3012124257020426</v>
      </c>
    </row>
    <row r="30" spans="1:12" ht="15" customHeight="1" x14ac:dyDescent="0.3">
      <c r="A30" s="19" t="s">
        <v>40</v>
      </c>
      <c r="B30" s="19"/>
      <c r="C30" s="7" t="s">
        <v>41</v>
      </c>
      <c r="D30" s="7"/>
      <c r="E30" s="7">
        <f>SUM(E31:E35)</f>
        <v>3207522.8000000003</v>
      </c>
      <c r="F30" s="7">
        <f>SUM(F31:F35)</f>
        <v>3031500.4999999995</v>
      </c>
      <c r="G30" s="8">
        <v>3529650050</v>
      </c>
      <c r="H30" s="8">
        <f t="shared" si="0"/>
        <v>116432.44162420557</v>
      </c>
      <c r="I30" s="9">
        <v>3077641840</v>
      </c>
      <c r="J30" s="9">
        <f t="shared" si="1"/>
        <v>101522.06275407181</v>
      </c>
      <c r="K30" s="9">
        <v>3075831830</v>
      </c>
      <c r="L30" s="35">
        <f t="shared" si="2"/>
        <v>101.46235601808414</v>
      </c>
    </row>
    <row r="31" spans="1:12" ht="15" customHeight="1" x14ac:dyDescent="0.3">
      <c r="A31" s="20" t="s">
        <v>42</v>
      </c>
      <c r="B31" s="20"/>
      <c r="C31" s="10" t="s">
        <v>41</v>
      </c>
      <c r="D31" s="10" t="s">
        <v>4</v>
      </c>
      <c r="E31" s="10">
        <v>1229255.6000000001</v>
      </c>
      <c r="F31" s="26">
        <v>1217131.7</v>
      </c>
      <c r="G31" s="11">
        <v>1199553960</v>
      </c>
      <c r="H31" s="11">
        <f t="shared" si="0"/>
        <v>98555.806245125321</v>
      </c>
      <c r="I31" s="12">
        <v>1306643520</v>
      </c>
      <c r="J31" s="12">
        <f t="shared" si="1"/>
        <v>107354.32492638224</v>
      </c>
      <c r="K31" s="12">
        <v>1313158330</v>
      </c>
      <c r="L31" s="35">
        <f t="shared" si="2"/>
        <v>107.88958417564838</v>
      </c>
    </row>
    <row r="32" spans="1:12" ht="15" customHeight="1" x14ac:dyDescent="0.3">
      <c r="A32" s="20" t="s">
        <v>43</v>
      </c>
      <c r="B32" s="20"/>
      <c r="C32" s="10" t="s">
        <v>41</v>
      </c>
      <c r="D32" s="10" t="s">
        <v>6</v>
      </c>
      <c r="E32" s="10">
        <v>1625622.8</v>
      </c>
      <c r="F32" s="26">
        <v>1464446.7</v>
      </c>
      <c r="G32" s="11">
        <v>1953886590</v>
      </c>
      <c r="H32" s="11">
        <f t="shared" si="0"/>
        <v>133421.4888121227</v>
      </c>
      <c r="I32" s="12">
        <v>1386618820</v>
      </c>
      <c r="J32" s="12">
        <f t="shared" si="1"/>
        <v>94685.509551149938</v>
      </c>
      <c r="K32" s="12">
        <v>1379924000</v>
      </c>
      <c r="L32" s="35">
        <f t="shared" si="2"/>
        <v>94.228352592142826</v>
      </c>
    </row>
    <row r="33" spans="1:12" ht="15" customHeight="1" x14ac:dyDescent="0.3">
      <c r="A33" s="20" t="s">
        <v>44</v>
      </c>
      <c r="B33" s="20"/>
      <c r="C33" s="10" t="s">
        <v>41</v>
      </c>
      <c r="D33" s="10" t="s">
        <v>8</v>
      </c>
      <c r="E33" s="10">
        <v>257046.8</v>
      </c>
      <c r="F33" s="26">
        <v>255732.8</v>
      </c>
      <c r="G33" s="11">
        <v>266915000</v>
      </c>
      <c r="H33" s="11">
        <f t="shared" si="0"/>
        <v>104372.61078750946</v>
      </c>
      <c r="I33" s="12">
        <v>275085000</v>
      </c>
      <c r="J33" s="12">
        <f t="shared" si="1"/>
        <v>107567.35154817841</v>
      </c>
      <c r="K33" s="12">
        <v>273455000</v>
      </c>
      <c r="L33" s="35">
        <f t="shared" si="2"/>
        <v>106.92996752860799</v>
      </c>
    </row>
    <row r="34" spans="1:12" ht="15" customHeight="1" x14ac:dyDescent="0.3">
      <c r="A34" s="20" t="s">
        <v>45</v>
      </c>
      <c r="B34" s="20"/>
      <c r="C34" s="10" t="s">
        <v>41</v>
      </c>
      <c r="D34" s="10" t="s">
        <v>41</v>
      </c>
      <c r="E34" s="10">
        <v>85349.6</v>
      </c>
      <c r="F34" s="26">
        <v>83941.3</v>
      </c>
      <c r="G34" s="11">
        <v>93077500</v>
      </c>
      <c r="H34" s="11">
        <f t="shared" si="0"/>
        <v>110884.03443835156</v>
      </c>
      <c r="I34" s="12">
        <v>93077500</v>
      </c>
      <c r="J34" s="12">
        <f t="shared" si="1"/>
        <v>110884.03443835156</v>
      </c>
      <c r="K34" s="12">
        <v>93077500</v>
      </c>
      <c r="L34" s="35">
        <f t="shared" si="2"/>
        <v>110.88403443835156</v>
      </c>
    </row>
    <row r="35" spans="1:12" ht="15" customHeight="1" x14ac:dyDescent="0.3">
      <c r="A35" s="20" t="s">
        <v>46</v>
      </c>
      <c r="B35" s="20"/>
      <c r="C35" s="10" t="s">
        <v>41</v>
      </c>
      <c r="D35" s="10" t="s">
        <v>30</v>
      </c>
      <c r="E35" s="28">
        <v>10248</v>
      </c>
      <c r="F35" s="33">
        <v>10248</v>
      </c>
      <c r="G35" s="11">
        <v>16217000</v>
      </c>
      <c r="H35" s="11">
        <f t="shared" si="0"/>
        <v>158245.5113192818</v>
      </c>
      <c r="I35" s="12">
        <v>16217000</v>
      </c>
      <c r="J35" s="12">
        <f t="shared" si="1"/>
        <v>158245.5113192818</v>
      </c>
      <c r="K35" s="12">
        <v>16217000</v>
      </c>
      <c r="L35" s="35">
        <f t="shared" si="2"/>
        <v>158.2455113192818</v>
      </c>
    </row>
    <row r="36" spans="1:12" ht="15" customHeight="1" x14ac:dyDescent="0.3">
      <c r="A36" s="19" t="s">
        <v>47</v>
      </c>
      <c r="B36" s="19"/>
      <c r="C36" s="7" t="s">
        <v>28</v>
      </c>
      <c r="D36" s="7"/>
      <c r="E36" s="30">
        <f>E37</f>
        <v>553646</v>
      </c>
      <c r="F36" s="32">
        <f>F37</f>
        <v>485248</v>
      </c>
      <c r="G36" s="8">
        <v>490105190</v>
      </c>
      <c r="H36" s="8">
        <f t="shared" si="0"/>
        <v>101000.97063769454</v>
      </c>
      <c r="I36" s="9">
        <v>607298490</v>
      </c>
      <c r="J36" s="9">
        <f t="shared" si="1"/>
        <v>125152.18815945661</v>
      </c>
      <c r="K36" s="9">
        <v>620498500</v>
      </c>
      <c r="L36" s="35">
        <f t="shared" si="2"/>
        <v>127.87244872724875</v>
      </c>
    </row>
    <row r="37" spans="1:12" ht="15" customHeight="1" x14ac:dyDescent="0.3">
      <c r="A37" s="20" t="s">
        <v>48</v>
      </c>
      <c r="B37" s="20"/>
      <c r="C37" s="10" t="s">
        <v>28</v>
      </c>
      <c r="D37" s="10" t="s">
        <v>4</v>
      </c>
      <c r="E37" s="28">
        <v>553646</v>
      </c>
      <c r="F37" s="33">
        <v>485248</v>
      </c>
      <c r="G37" s="11">
        <v>490105190</v>
      </c>
      <c r="H37" s="11">
        <f t="shared" si="0"/>
        <v>101000.97063769454</v>
      </c>
      <c r="I37" s="12">
        <v>607298490</v>
      </c>
      <c r="J37" s="12">
        <f t="shared" si="1"/>
        <v>125152.18815945661</v>
      </c>
      <c r="K37" s="12">
        <v>620498500</v>
      </c>
      <c r="L37" s="35">
        <f t="shared" si="2"/>
        <v>127.87244872724875</v>
      </c>
    </row>
    <row r="38" spans="1:12" ht="15" customHeight="1" x14ac:dyDescent="0.3">
      <c r="A38" s="19" t="s">
        <v>49</v>
      </c>
      <c r="B38" s="19"/>
      <c r="C38" s="7" t="s">
        <v>30</v>
      </c>
      <c r="D38" s="7"/>
      <c r="E38" s="30">
        <f>E39</f>
        <v>16200</v>
      </c>
      <c r="F38" s="32">
        <f>F39</f>
        <v>6600</v>
      </c>
      <c r="G38" s="8">
        <v>17600000</v>
      </c>
      <c r="H38" s="8">
        <f t="shared" si="0"/>
        <v>266666.66666666663</v>
      </c>
      <c r="I38" s="9">
        <v>0</v>
      </c>
      <c r="J38" s="9">
        <f t="shared" si="1"/>
        <v>0</v>
      </c>
      <c r="K38" s="9">
        <v>0</v>
      </c>
      <c r="L38" s="35">
        <f t="shared" si="2"/>
        <v>0</v>
      </c>
    </row>
    <row r="39" spans="1:12" ht="15" customHeight="1" x14ac:dyDescent="0.3">
      <c r="A39" s="20" t="s">
        <v>50</v>
      </c>
      <c r="B39" s="20"/>
      <c r="C39" s="10" t="s">
        <v>30</v>
      </c>
      <c r="D39" s="10" t="s">
        <v>30</v>
      </c>
      <c r="E39" s="28">
        <v>16200</v>
      </c>
      <c r="F39" s="33">
        <v>6600</v>
      </c>
      <c r="G39" s="11">
        <v>17600000</v>
      </c>
      <c r="H39" s="11">
        <f t="shared" si="0"/>
        <v>266666.66666666663</v>
      </c>
      <c r="I39" s="12">
        <v>0</v>
      </c>
      <c r="J39" s="12">
        <f t="shared" si="1"/>
        <v>0</v>
      </c>
      <c r="K39" s="12">
        <v>0</v>
      </c>
      <c r="L39" s="35">
        <f t="shared" si="2"/>
        <v>0</v>
      </c>
    </row>
    <row r="40" spans="1:12" ht="15" customHeight="1" x14ac:dyDescent="0.3">
      <c r="A40" s="19" t="s">
        <v>51</v>
      </c>
      <c r="B40" s="19"/>
      <c r="C40" s="7" t="s">
        <v>21</v>
      </c>
      <c r="D40" s="7"/>
      <c r="E40" s="7">
        <f>SUM(E41:E44)</f>
        <v>164803.90000000002</v>
      </c>
      <c r="F40" s="27">
        <f>SUM(F41:F44)</f>
        <v>162946.69999999998</v>
      </c>
      <c r="G40" s="8">
        <v>150039060</v>
      </c>
      <c r="H40" s="8">
        <f t="shared" si="0"/>
        <v>92078.612208777486</v>
      </c>
      <c r="I40" s="9">
        <v>148998000</v>
      </c>
      <c r="J40" s="9">
        <f t="shared" si="1"/>
        <v>91439.716177130322</v>
      </c>
      <c r="K40" s="9">
        <v>171130000</v>
      </c>
      <c r="L40" s="35">
        <f t="shared" si="2"/>
        <v>105.022071634467</v>
      </c>
    </row>
    <row r="41" spans="1:12" ht="15" customHeight="1" x14ac:dyDescent="0.3">
      <c r="A41" s="20" t="s">
        <v>52</v>
      </c>
      <c r="B41" s="20"/>
      <c r="C41" s="10" t="s">
        <v>21</v>
      </c>
      <c r="D41" s="10" t="s">
        <v>4</v>
      </c>
      <c r="E41" s="10">
        <v>15700</v>
      </c>
      <c r="F41" s="26">
        <v>15700</v>
      </c>
      <c r="G41" s="11">
        <v>17000000</v>
      </c>
      <c r="H41" s="11">
        <f t="shared" si="0"/>
        <v>108280.25477707006</v>
      </c>
      <c r="I41" s="12">
        <v>17000000</v>
      </c>
      <c r="J41" s="12">
        <f t="shared" si="1"/>
        <v>108280.25477707006</v>
      </c>
      <c r="K41" s="12">
        <v>17000000</v>
      </c>
      <c r="L41" s="35">
        <f t="shared" si="2"/>
        <v>108.28025477707006</v>
      </c>
    </row>
    <row r="42" spans="1:12" ht="15" customHeight="1" x14ac:dyDescent="0.3">
      <c r="A42" s="20" t="s">
        <v>53</v>
      </c>
      <c r="B42" s="20"/>
      <c r="C42" s="10" t="s">
        <v>21</v>
      </c>
      <c r="D42" s="10" t="s">
        <v>8</v>
      </c>
      <c r="E42" s="10">
        <v>59056.2</v>
      </c>
      <c r="F42" s="26">
        <v>58976.7</v>
      </c>
      <c r="G42" s="11">
        <v>55729160</v>
      </c>
      <c r="H42" s="11">
        <f t="shared" si="0"/>
        <v>94493.520322432421</v>
      </c>
      <c r="I42" s="12">
        <v>57593000</v>
      </c>
      <c r="J42" s="12">
        <f t="shared" si="1"/>
        <v>97653.819220132704</v>
      </c>
      <c r="K42" s="12">
        <v>59724000</v>
      </c>
      <c r="L42" s="35">
        <f t="shared" si="2"/>
        <v>101.26711057078474</v>
      </c>
    </row>
    <row r="43" spans="1:12" ht="15" customHeight="1" x14ac:dyDescent="0.3">
      <c r="A43" s="20" t="s">
        <v>54</v>
      </c>
      <c r="B43" s="20"/>
      <c r="C43" s="10" t="s">
        <v>21</v>
      </c>
      <c r="D43" s="10" t="s">
        <v>10</v>
      </c>
      <c r="E43" s="10">
        <v>88311</v>
      </c>
      <c r="F43" s="26">
        <v>86832.9</v>
      </c>
      <c r="G43" s="11">
        <v>75342900</v>
      </c>
      <c r="H43" s="11">
        <f t="shared" si="0"/>
        <v>86767.688284049029</v>
      </c>
      <c r="I43" s="12">
        <v>72438000</v>
      </c>
      <c r="J43" s="12">
        <f t="shared" si="1"/>
        <v>83422.297308969297</v>
      </c>
      <c r="K43" s="12">
        <v>92439000</v>
      </c>
      <c r="L43" s="35">
        <f t="shared" si="2"/>
        <v>106.45619344741453</v>
      </c>
    </row>
    <row r="44" spans="1:12" ht="15" customHeight="1" x14ac:dyDescent="0.3">
      <c r="A44" s="20" t="s">
        <v>55</v>
      </c>
      <c r="B44" s="20"/>
      <c r="C44" s="10" t="s">
        <v>21</v>
      </c>
      <c r="D44" s="10" t="s">
        <v>12</v>
      </c>
      <c r="E44" s="10">
        <v>1736.7</v>
      </c>
      <c r="F44" s="26">
        <v>1437.1</v>
      </c>
      <c r="G44" s="11">
        <v>1967000</v>
      </c>
      <c r="H44" s="11">
        <f t="shared" si="0"/>
        <v>136872.86897223577</v>
      </c>
      <c r="I44" s="12">
        <v>1967000</v>
      </c>
      <c r="J44" s="12">
        <f t="shared" si="1"/>
        <v>136872.86897223577</v>
      </c>
      <c r="K44" s="12">
        <v>1967000</v>
      </c>
      <c r="L44" s="35">
        <f t="shared" si="2"/>
        <v>136.87286897223578</v>
      </c>
    </row>
    <row r="45" spans="1:12" ht="15" customHeight="1" x14ac:dyDescent="0.3">
      <c r="A45" s="19" t="s">
        <v>56</v>
      </c>
      <c r="B45" s="19"/>
      <c r="C45" s="7" t="s">
        <v>14</v>
      </c>
      <c r="D45" s="7"/>
      <c r="E45" s="7">
        <f>E46</f>
        <v>273096.5</v>
      </c>
      <c r="F45" s="7">
        <f>F46</f>
        <v>270388.5</v>
      </c>
      <c r="G45" s="8">
        <v>250044500</v>
      </c>
      <c r="H45" s="8">
        <f t="shared" si="0"/>
        <v>92476.011368826716</v>
      </c>
      <c r="I45" s="9">
        <v>383404500</v>
      </c>
      <c r="J45" s="9">
        <f t="shared" si="1"/>
        <v>141797.63562429615</v>
      </c>
      <c r="K45" s="9">
        <v>506087800</v>
      </c>
      <c r="L45" s="35">
        <f t="shared" si="2"/>
        <v>187.17060821743527</v>
      </c>
    </row>
    <row r="46" spans="1:12" ht="15" customHeight="1" x14ac:dyDescent="0.3">
      <c r="A46" s="20" t="s">
        <v>57</v>
      </c>
      <c r="B46" s="20"/>
      <c r="C46" s="10" t="s">
        <v>14</v>
      </c>
      <c r="D46" s="10" t="s">
        <v>4</v>
      </c>
      <c r="E46" s="10">
        <v>273096.5</v>
      </c>
      <c r="F46" s="10">
        <v>270388.5</v>
      </c>
      <c r="G46" s="11">
        <v>250044500</v>
      </c>
      <c r="H46" s="11">
        <f t="shared" si="0"/>
        <v>92476.011368826716</v>
      </c>
      <c r="I46" s="12">
        <v>383404500</v>
      </c>
      <c r="J46" s="12">
        <f t="shared" si="1"/>
        <v>141797.63562429615</v>
      </c>
      <c r="K46" s="12">
        <v>506087800</v>
      </c>
      <c r="L46" s="35">
        <f t="shared" si="2"/>
        <v>187.17060821743527</v>
      </c>
    </row>
    <row r="47" spans="1:12" ht="23.25" customHeight="1" x14ac:dyDescent="0.3">
      <c r="A47" s="19" t="s">
        <v>58</v>
      </c>
      <c r="B47" s="19"/>
      <c r="C47" s="7" t="s">
        <v>16</v>
      </c>
      <c r="D47" s="7"/>
      <c r="E47" s="30">
        <f>E48</f>
        <v>26538</v>
      </c>
      <c r="F47" s="30">
        <f>F48</f>
        <v>22954</v>
      </c>
      <c r="G47" s="8">
        <v>30965000</v>
      </c>
      <c r="H47" s="8">
        <f t="shared" si="0"/>
        <v>134900.23525311492</v>
      </c>
      <c r="I47" s="9">
        <v>30965000</v>
      </c>
      <c r="J47" s="9">
        <f t="shared" si="1"/>
        <v>134900.23525311492</v>
      </c>
      <c r="K47" s="9">
        <v>30965000</v>
      </c>
      <c r="L47" s="35">
        <f t="shared" si="2"/>
        <v>134.90023525311491</v>
      </c>
    </row>
    <row r="48" spans="1:12" ht="23.25" customHeight="1" x14ac:dyDescent="0.3">
      <c r="A48" s="20" t="s">
        <v>59</v>
      </c>
      <c r="B48" s="20"/>
      <c r="C48" s="10" t="s">
        <v>16</v>
      </c>
      <c r="D48" s="10" t="s">
        <v>4</v>
      </c>
      <c r="E48" s="28">
        <v>26538</v>
      </c>
      <c r="F48" s="28">
        <v>22954</v>
      </c>
      <c r="G48" s="11">
        <v>30965000</v>
      </c>
      <c r="H48" s="11">
        <f t="shared" si="0"/>
        <v>134900.23525311492</v>
      </c>
      <c r="I48" s="12">
        <v>30965000</v>
      </c>
      <c r="J48" s="12">
        <f t="shared" si="1"/>
        <v>134900.23525311492</v>
      </c>
      <c r="K48" s="12">
        <v>30965000</v>
      </c>
      <c r="L48" s="35">
        <f t="shared" si="2"/>
        <v>134.90023525311491</v>
      </c>
    </row>
    <row r="49" spans="1:12" ht="15" customHeight="1" x14ac:dyDescent="0.3">
      <c r="A49" s="21" t="s">
        <v>60</v>
      </c>
      <c r="B49" s="21"/>
      <c r="C49" s="21"/>
      <c r="D49" s="21"/>
      <c r="E49" s="15">
        <f>E4+E12+E14+E18+E24+E28+E30+E36+E38+E40+E45+E47</f>
        <v>7257869.5000000009</v>
      </c>
      <c r="F49" s="15">
        <f>F4+F12+F14+F18+F24+F28+F30+F36+F38+F40+F45+F47</f>
        <v>6599415.8999999994</v>
      </c>
      <c r="G49" s="8">
        <v>6902957730</v>
      </c>
      <c r="H49" s="8">
        <f t="shared" si="0"/>
        <v>104599.5256943876</v>
      </c>
      <c r="I49" s="9">
        <v>5892088610</v>
      </c>
      <c r="J49" s="9">
        <f t="shared" si="1"/>
        <v>89281.971302945167</v>
      </c>
      <c r="K49" s="9">
        <v>5918850630</v>
      </c>
      <c r="L49" s="35">
        <f t="shared" si="2"/>
        <v>89.687492343072378</v>
      </c>
    </row>
    <row r="50" spans="1:12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mergeCells count="49">
    <mergeCell ref="A4:B4"/>
    <mergeCell ref="A5:B5"/>
    <mergeCell ref="A6:B6"/>
    <mergeCell ref="A7:B7"/>
    <mergeCell ref="A1:K1"/>
    <mergeCell ref="A2:G2"/>
    <mergeCell ref="A3:B3"/>
    <mergeCell ref="A8:B8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48:B48"/>
    <mergeCell ref="A49:D49"/>
    <mergeCell ref="A40:B40"/>
    <mergeCell ref="A41:B41"/>
    <mergeCell ref="A42:B42"/>
    <mergeCell ref="A43:B43"/>
    <mergeCell ref="A44:B44"/>
    <mergeCell ref="A9:B9"/>
    <mergeCell ref="A15:B15"/>
    <mergeCell ref="A45:B45"/>
    <mergeCell ref="A46:B46"/>
    <mergeCell ref="A47:B47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</mergeCells>
  <pageMargins left="0.70866141732283472" right="0.70866141732283472" top="0.15748031496062992" bottom="0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</cp:lastModifiedBy>
  <cp:lastPrinted>2020-11-19T14:45:05Z</cp:lastPrinted>
  <dcterms:created xsi:type="dcterms:W3CDTF">2020-11-13T07:10:25Z</dcterms:created>
  <dcterms:modified xsi:type="dcterms:W3CDTF">2020-11-19T14:45:45Z</dcterms:modified>
</cp:coreProperties>
</file>